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CMCDIRECTOR/Downloads/"/>
    </mc:Choice>
  </mc:AlternateContent>
  <bookViews>
    <workbookView xWindow="0" yWindow="460" windowWidth="15960" windowHeight="14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4" i="1"/>
  <c r="E17" i="1"/>
  <c r="E21" i="1"/>
  <c r="E30" i="1"/>
  <c r="E31" i="1"/>
  <c r="E42" i="1"/>
  <c r="E50" i="1"/>
  <c r="E55" i="1"/>
  <c r="E60" i="1"/>
  <c r="E61" i="1"/>
  <c r="E62" i="1"/>
</calcChain>
</file>

<file path=xl/comments1.xml><?xml version="1.0" encoding="utf-8"?>
<comments xmlns="http://schemas.openxmlformats.org/spreadsheetml/2006/main">
  <authors>
    <author>Microsoft Office User</author>
  </authors>
  <commentList>
    <comment ref="A11" authorId="0">
      <text>
        <r>
          <rPr>
            <b/>
            <sz val="10"/>
            <color indexed="81"/>
            <rFont val="Calibri"/>
          </rPr>
          <t xml:space="preserve">add to individuals
</t>
        </r>
      </text>
    </comment>
    <comment ref="A16" authorId="0">
      <text>
        <r>
          <rPr>
            <b/>
            <sz val="10"/>
            <color indexed="81"/>
            <rFont val="Calibri"/>
          </rPr>
          <t xml:space="preserve">Add to earned revenue
</t>
        </r>
      </text>
    </comment>
    <comment ref="A52" authorId="0">
      <text>
        <r>
          <rPr>
            <b/>
            <sz val="10"/>
            <color indexed="81"/>
            <rFont val="Calibri"/>
          </rPr>
          <t xml:space="preserve">add to salary
</t>
        </r>
      </text>
    </comment>
    <comment ref="A56" authorId="0">
      <text>
        <r>
          <rPr>
            <b/>
            <sz val="10"/>
            <color indexed="81"/>
            <rFont val="Calibri"/>
          </rPr>
          <t xml:space="preserve">Make Taxes
</t>
        </r>
        <r>
          <rPr>
            <sz val="10"/>
            <color indexed="81"/>
            <rFont val="Calibri"/>
          </rPr>
          <t xml:space="preserve">
</t>
        </r>
      </text>
    </comment>
    <comment ref="A57" authorId="0">
      <text>
        <r>
          <rPr>
            <b/>
            <sz val="10"/>
            <color indexed="81"/>
            <rFont val="Calibri"/>
          </rPr>
          <t xml:space="preserve">Add to admin expenses
</t>
        </r>
      </text>
    </comment>
  </commentList>
</comments>
</file>

<file path=xl/sharedStrings.xml><?xml version="1.0" encoding="utf-8"?>
<sst xmlns="http://schemas.openxmlformats.org/spreadsheetml/2006/main" count="63" uniqueCount="62">
  <si>
    <t>ComMUSICation</t>
  </si>
  <si>
    <t>Profit and Loss Standard</t>
  </si>
  <si>
    <t>07/12/16</t>
  </si>
  <si>
    <t>July 2015 through June 2016</t>
  </si>
  <si>
    <t>Jul '15 - Jun '16</t>
  </si>
  <si>
    <t>Income</t>
  </si>
  <si>
    <t>Partners</t>
  </si>
  <si>
    <t>Earned revenue</t>
  </si>
  <si>
    <t>Ads</t>
  </si>
  <si>
    <t>Performances</t>
  </si>
  <si>
    <t>Total Earned revenue</t>
  </si>
  <si>
    <t>Fundraising revenue</t>
  </si>
  <si>
    <t>Events</t>
  </si>
  <si>
    <t>Sales</t>
  </si>
  <si>
    <t>Total Fundraising revenue</t>
  </si>
  <si>
    <t>Program revenue</t>
  </si>
  <si>
    <t>Registration fees</t>
  </si>
  <si>
    <t>Total Program revenue</t>
  </si>
  <si>
    <t>Grants</t>
  </si>
  <si>
    <t>Government</t>
  </si>
  <si>
    <t>Foundations</t>
  </si>
  <si>
    <t>Total Grants</t>
  </si>
  <si>
    <t>Donations</t>
  </si>
  <si>
    <t>Restricted donations</t>
  </si>
  <si>
    <t>Community Organizations</t>
  </si>
  <si>
    <t>End of year solicitation</t>
  </si>
  <si>
    <t>Freewill donations</t>
  </si>
  <si>
    <t>Online campaign</t>
  </si>
  <si>
    <t>Corporations</t>
  </si>
  <si>
    <t>Individual donations</t>
  </si>
  <si>
    <t>Total Donations</t>
  </si>
  <si>
    <t>Total Income</t>
  </si>
  <si>
    <t>Expense</t>
  </si>
  <si>
    <t>Administrative expense</t>
  </si>
  <si>
    <t>PayPal fees</t>
  </si>
  <si>
    <t>Postage</t>
  </si>
  <si>
    <t>Insurance</t>
  </si>
  <si>
    <t>Conferences</t>
  </si>
  <si>
    <t>Office</t>
  </si>
  <si>
    <t>Technology</t>
  </si>
  <si>
    <t>Meetings</t>
  </si>
  <si>
    <t>Transportation</t>
  </si>
  <si>
    <t>Total Administrative expense</t>
  </si>
  <si>
    <t>Program expenses</t>
  </si>
  <si>
    <t>Outings/events</t>
  </si>
  <si>
    <t>Guest Teaching Artists</t>
  </si>
  <si>
    <t>Food</t>
  </si>
  <si>
    <t>Supplies and printing</t>
  </si>
  <si>
    <t>Professional Development</t>
  </si>
  <si>
    <t>Total Program expenses</t>
  </si>
  <si>
    <t>Staff</t>
  </si>
  <si>
    <t>Wages</t>
  </si>
  <si>
    <t>Benefits</t>
  </si>
  <si>
    <t>Salary</t>
  </si>
  <si>
    <t>Total Staff</t>
  </si>
  <si>
    <t>Payroll Expenses</t>
  </si>
  <si>
    <t>Payroll Fees</t>
  </si>
  <si>
    <t>Employee taxes</t>
  </si>
  <si>
    <t>CMC taxes</t>
  </si>
  <si>
    <t>Total Payroll Expenses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</si>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</sst>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&quot;--&quot;#,##0.00;0.00"/>
  </numFmts>
  <fonts count="4" x14ac:knownFonts="1">
    <font>
      <sz val="10"/>
      <color indexed="8"/>
      <name val="Lucida Grande"/>
    </font>
    <font>
      <b/>
      <sz val="10"/>
      <color indexed="8"/>
      <name val="Lucida Grande"/>
    </font>
    <font>
      <sz val="10"/>
      <color indexed="81"/>
      <name val="Calibri"/>
    </font>
    <font>
      <b/>
      <sz val="10"/>
      <color indexed="8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0" borderId="1" xfId="0" applyFont="1" applyBorder="1" applyAlignment="1"/>
    <xf numFmtId="49" fontId="0" fillId="2" borderId="1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/>
    <xf numFmtId="164" fontId="0" fillId="2" borderId="1" xfId="0" applyNumberFormat="1" applyFont="1" applyFill="1" applyBorder="1" applyAlignment="1"/>
    <xf numFmtId="164" fontId="0" fillId="2" borderId="2" xfId="0" applyNumberFormat="1" applyFont="1" applyFill="1" applyBorder="1" applyAlignment="1"/>
    <xf numFmtId="164" fontId="0" fillId="2" borderId="3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0" fillId="2" borderId="5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1" fillId="0" borderId="1" xfId="0" applyFont="1" applyBorder="1" applyAlignment="1"/>
    <xf numFmtId="164" fontId="1" fillId="2" borderId="2" xfId="0" applyNumberFormat="1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164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Georgia"/>
            <a:ea typeface="Georgia"/>
            <a:cs typeface="Georgia"/>
            <a:sym typeface="Georg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Georgia"/>
            <a:ea typeface="Georgia"/>
            <a:cs typeface="Georgia"/>
            <a:sym typeface="Georg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2"/>
  <sheetViews>
    <sheetView showGridLines="0" tabSelected="1" workbookViewId="0">
      <selection activeCell="A58" sqref="A58:XFD58"/>
    </sheetView>
  </sheetViews>
  <sheetFormatPr baseColWidth="10" defaultColWidth="8.83203125" defaultRowHeight="15" customHeight="1" x14ac:dyDescent="0.15"/>
  <cols>
    <col min="1" max="3" width="2" style="1" customWidth="1"/>
    <col min="4" max="4" width="27.5" style="1" customWidth="1"/>
    <col min="5" max="5" width="15" style="1" customWidth="1"/>
    <col min="6" max="256" width="8.83203125" style="1" customWidth="1"/>
  </cols>
  <sheetData>
    <row r="1" spans="1:256" ht="15" customHeight="1" x14ac:dyDescent="0.15">
      <c r="A1" s="2" t="s">
        <v>0</v>
      </c>
      <c r="B1" s="3"/>
      <c r="C1" s="3"/>
      <c r="D1" s="3"/>
      <c r="E1" s="3"/>
    </row>
    <row r="2" spans="1:256" ht="15" customHeight="1" x14ac:dyDescent="0.15">
      <c r="A2" s="2" t="s">
        <v>1</v>
      </c>
      <c r="B2" s="3"/>
      <c r="C2" s="3"/>
      <c r="D2" s="3"/>
      <c r="E2" s="4" t="s">
        <v>2</v>
      </c>
    </row>
    <row r="3" spans="1:256" ht="15" customHeight="1" x14ac:dyDescent="0.15">
      <c r="A3" s="2" t="s">
        <v>3</v>
      </c>
      <c r="B3" s="3"/>
      <c r="C3" s="3"/>
      <c r="D3" s="3"/>
      <c r="E3" s="3"/>
    </row>
    <row r="4" spans="1:256" ht="15" customHeight="1" x14ac:dyDescent="0.15">
      <c r="A4" s="3"/>
      <c r="B4" s="3"/>
      <c r="C4" s="3"/>
      <c r="D4" s="3"/>
      <c r="E4" s="5" t="s">
        <v>4</v>
      </c>
    </row>
    <row r="5" spans="1:256" ht="15" customHeight="1" x14ac:dyDescent="0.15">
      <c r="A5" s="3"/>
      <c r="B5" s="2" t="s">
        <v>5</v>
      </c>
      <c r="C5" s="3"/>
      <c r="D5" s="3"/>
      <c r="E5" s="6"/>
    </row>
    <row r="6" spans="1:256" s="16" customFormat="1" ht="15" customHeight="1" x14ac:dyDescent="0.15">
      <c r="A6" s="13"/>
      <c r="B6" s="13"/>
      <c r="C6" s="12" t="s">
        <v>6</v>
      </c>
      <c r="D6" s="13"/>
      <c r="E6" s="17">
        <v>10926.97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6" customFormat="1" ht="15" customHeight="1" x14ac:dyDescent="0.15">
      <c r="A7" s="13"/>
      <c r="B7" s="13"/>
      <c r="C7" s="12" t="s">
        <v>7</v>
      </c>
      <c r="D7" s="13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" customHeight="1" x14ac:dyDescent="0.15">
      <c r="A8" s="3"/>
      <c r="B8" s="3"/>
      <c r="C8" s="3"/>
      <c r="D8" s="2" t="s">
        <v>8</v>
      </c>
      <c r="E8" s="7">
        <v>849.15</v>
      </c>
    </row>
    <row r="9" spans="1:256" ht="15" customHeight="1" x14ac:dyDescent="0.15">
      <c r="A9" s="3"/>
      <c r="B9" s="3"/>
      <c r="C9" s="3"/>
      <c r="D9" s="2" t="s">
        <v>9</v>
      </c>
      <c r="E9" s="8">
        <v>879.23</v>
      </c>
    </row>
    <row r="10" spans="1:256" ht="15" customHeight="1" x14ac:dyDescent="0.15">
      <c r="A10" s="3"/>
      <c r="B10" s="3"/>
      <c r="C10" s="2" t="s">
        <v>10</v>
      </c>
      <c r="D10" s="3"/>
      <c r="E10" s="9">
        <f>ROUND(SUM(E7:E9),5)</f>
        <v>1728.38</v>
      </c>
    </row>
    <row r="11" spans="1:256" ht="15" customHeight="1" x14ac:dyDescent="0.15">
      <c r="A11" s="3"/>
      <c r="B11" s="3"/>
      <c r="C11" s="2" t="s">
        <v>11</v>
      </c>
      <c r="D11" s="3"/>
      <c r="E11" s="3"/>
    </row>
    <row r="12" spans="1:256" ht="15" customHeight="1" x14ac:dyDescent="0.15">
      <c r="A12" s="3"/>
      <c r="B12" s="3"/>
      <c r="C12" s="3"/>
      <c r="D12" s="2" t="s">
        <v>12</v>
      </c>
      <c r="E12" s="7">
        <v>1420.15</v>
      </c>
    </row>
    <row r="13" spans="1:256" ht="15" customHeight="1" x14ac:dyDescent="0.15">
      <c r="A13" s="3"/>
      <c r="B13" s="3"/>
      <c r="C13" s="3"/>
      <c r="D13" s="2" t="s">
        <v>13</v>
      </c>
      <c r="E13" s="8">
        <v>1585.44</v>
      </c>
    </row>
    <row r="14" spans="1:256" ht="15" customHeight="1" x14ac:dyDescent="0.15">
      <c r="A14" s="3"/>
      <c r="B14" s="3"/>
      <c r="C14" s="2" t="s">
        <v>14</v>
      </c>
      <c r="D14" s="3"/>
      <c r="E14" s="9">
        <f>ROUND(SUM(E11:E13),5)</f>
        <v>3005.59</v>
      </c>
    </row>
    <row r="15" spans="1:256" ht="15" customHeight="1" x14ac:dyDescent="0.15">
      <c r="A15" s="3"/>
      <c r="B15" s="3"/>
      <c r="C15" s="2" t="s">
        <v>15</v>
      </c>
      <c r="D15" s="3"/>
      <c r="E15" s="3"/>
    </row>
    <row r="16" spans="1:256" ht="15" customHeight="1" x14ac:dyDescent="0.15">
      <c r="A16" s="3"/>
      <c r="B16" s="3"/>
      <c r="C16" s="3"/>
      <c r="D16" s="2" t="s">
        <v>16</v>
      </c>
      <c r="E16" s="8">
        <v>219</v>
      </c>
    </row>
    <row r="17" spans="1:256" ht="15" customHeight="1" x14ac:dyDescent="0.15">
      <c r="A17" s="3"/>
      <c r="B17" s="3"/>
      <c r="C17" s="2" t="s">
        <v>17</v>
      </c>
      <c r="D17" s="3"/>
      <c r="E17" s="9">
        <f>ROUND(SUM(E15:E16),5)</f>
        <v>219</v>
      </c>
    </row>
    <row r="18" spans="1:256" ht="15" customHeight="1" x14ac:dyDescent="0.15">
      <c r="A18" s="3"/>
      <c r="B18" s="3"/>
      <c r="C18" s="2" t="s">
        <v>18</v>
      </c>
      <c r="D18" s="3"/>
      <c r="E18" s="3"/>
    </row>
    <row r="19" spans="1:256" s="16" customFormat="1" ht="15" customHeight="1" x14ac:dyDescent="0.15">
      <c r="A19" s="13"/>
      <c r="B19" s="13"/>
      <c r="C19" s="13"/>
      <c r="D19" s="12" t="s">
        <v>19</v>
      </c>
      <c r="E19" s="17">
        <v>17900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16" customFormat="1" ht="15" customHeight="1" x14ac:dyDescent="0.15">
      <c r="A20" s="13"/>
      <c r="B20" s="13"/>
      <c r="C20" s="13"/>
      <c r="D20" s="12" t="s">
        <v>20</v>
      </c>
      <c r="E20" s="14">
        <v>67500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 customHeight="1" x14ac:dyDescent="0.15">
      <c r="A21" s="3"/>
      <c r="B21" s="3"/>
      <c r="C21" s="2" t="s">
        <v>21</v>
      </c>
      <c r="D21" s="3"/>
      <c r="E21" s="9">
        <f>ROUND(SUM(E18:E20),5)</f>
        <v>85400</v>
      </c>
    </row>
    <row r="22" spans="1:256" ht="15" customHeight="1" x14ac:dyDescent="0.15">
      <c r="A22" s="3"/>
      <c r="B22" s="3"/>
      <c r="C22" s="2" t="s">
        <v>22</v>
      </c>
      <c r="D22" s="3"/>
      <c r="E22" s="3"/>
    </row>
    <row r="23" spans="1:256" ht="15" customHeight="1" x14ac:dyDescent="0.15">
      <c r="A23" s="3"/>
      <c r="B23" s="3"/>
      <c r="C23" s="3"/>
      <c r="D23" s="2" t="s">
        <v>23</v>
      </c>
      <c r="E23" s="7">
        <v>4800</v>
      </c>
    </row>
    <row r="24" spans="1:256" s="16" customFormat="1" ht="15" customHeight="1" x14ac:dyDescent="0.15">
      <c r="A24" s="13"/>
      <c r="B24" s="13"/>
      <c r="C24" s="13"/>
      <c r="D24" s="12" t="s">
        <v>24</v>
      </c>
      <c r="E24" s="17">
        <v>3517.81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" customHeight="1" x14ac:dyDescent="0.15">
      <c r="A25" s="3"/>
      <c r="B25" s="3"/>
      <c r="C25" s="3"/>
      <c r="D25" s="2" t="s">
        <v>25</v>
      </c>
      <c r="E25" s="7">
        <v>1335</v>
      </c>
    </row>
    <row r="26" spans="1:256" ht="15" customHeight="1" x14ac:dyDescent="0.15">
      <c r="A26" s="3"/>
      <c r="B26" s="3"/>
      <c r="C26" s="3"/>
      <c r="D26" s="2" t="s">
        <v>26</v>
      </c>
      <c r="E26" s="7">
        <v>606</v>
      </c>
    </row>
    <row r="27" spans="1:256" ht="15" customHeight="1" x14ac:dyDescent="0.15">
      <c r="A27" s="3"/>
      <c r="B27" s="3"/>
      <c r="C27" s="3"/>
      <c r="D27" s="2" t="s">
        <v>27</v>
      </c>
      <c r="E27" s="7">
        <v>984.21</v>
      </c>
    </row>
    <row r="28" spans="1:256" ht="15" customHeight="1" x14ac:dyDescent="0.15">
      <c r="A28" s="3"/>
      <c r="B28" s="3"/>
      <c r="C28" s="3"/>
      <c r="D28" s="12" t="s">
        <v>28</v>
      </c>
      <c r="E28" s="7">
        <v>7750</v>
      </c>
    </row>
    <row r="29" spans="1:256" s="16" customFormat="1" ht="15" customHeight="1" x14ac:dyDescent="0.15">
      <c r="A29" s="13"/>
      <c r="B29" s="13"/>
      <c r="C29" s="13"/>
      <c r="D29" s="12" t="s">
        <v>29</v>
      </c>
      <c r="E29" s="14">
        <v>13416.56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" customHeight="1" x14ac:dyDescent="0.15">
      <c r="A30" s="3"/>
      <c r="B30" s="3"/>
      <c r="C30" s="2" t="s">
        <v>30</v>
      </c>
      <c r="D30" s="3"/>
      <c r="E30" s="10">
        <f>ROUND(SUM(E22:E29),5)</f>
        <v>32409.58</v>
      </c>
    </row>
    <row r="31" spans="1:256" ht="15" customHeight="1" x14ac:dyDescent="0.15">
      <c r="A31" s="3"/>
      <c r="B31" s="2" t="s">
        <v>31</v>
      </c>
      <c r="C31" s="3"/>
      <c r="D31" s="3"/>
      <c r="E31" s="9">
        <f>ROUND(SUM(E5:E6)+E10+E14+E17+E21+E30,5)</f>
        <v>133689.51999999999</v>
      </c>
    </row>
    <row r="32" spans="1:256" ht="15" customHeight="1" x14ac:dyDescent="0.15">
      <c r="A32" s="3"/>
      <c r="B32" s="2" t="s">
        <v>32</v>
      </c>
      <c r="C32" s="3"/>
      <c r="D32" s="3"/>
      <c r="E32" s="3"/>
    </row>
    <row r="33" spans="1:256" s="16" customFormat="1" ht="15" customHeight="1" x14ac:dyDescent="0.15">
      <c r="A33" s="13"/>
      <c r="B33" s="13"/>
      <c r="C33" s="12" t="s">
        <v>33</v>
      </c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" customHeight="1" x14ac:dyDescent="0.15">
      <c r="A34" s="3"/>
      <c r="B34" s="3"/>
      <c r="C34" s="3"/>
      <c r="D34" s="2" t="s">
        <v>34</v>
      </c>
      <c r="E34" s="7">
        <v>35.57</v>
      </c>
    </row>
    <row r="35" spans="1:256" ht="15" customHeight="1" x14ac:dyDescent="0.15">
      <c r="A35" s="3"/>
      <c r="B35" s="3"/>
      <c r="C35" s="3"/>
      <c r="D35" s="2" t="s">
        <v>35</v>
      </c>
      <c r="E35" s="7">
        <v>217.53</v>
      </c>
    </row>
    <row r="36" spans="1:256" ht="15" customHeight="1" x14ac:dyDescent="0.15">
      <c r="A36" s="3"/>
      <c r="B36" s="3"/>
      <c r="C36" s="3"/>
      <c r="D36" s="2" t="s">
        <v>36</v>
      </c>
      <c r="E36" s="7">
        <v>273</v>
      </c>
    </row>
    <row r="37" spans="1:256" ht="15" customHeight="1" x14ac:dyDescent="0.15">
      <c r="A37" s="3"/>
      <c r="B37" s="3"/>
      <c r="C37" s="3"/>
      <c r="D37" s="2" t="s">
        <v>37</v>
      </c>
      <c r="E37" s="7">
        <v>325</v>
      </c>
    </row>
    <row r="38" spans="1:256" ht="15" customHeight="1" x14ac:dyDescent="0.15">
      <c r="A38" s="3"/>
      <c r="B38" s="3"/>
      <c r="C38" s="3"/>
      <c r="D38" s="2" t="s">
        <v>38</v>
      </c>
      <c r="E38" s="7">
        <v>4784.59</v>
      </c>
    </row>
    <row r="39" spans="1:256" ht="15" customHeight="1" x14ac:dyDescent="0.15">
      <c r="A39" s="3"/>
      <c r="B39" s="3"/>
      <c r="C39" s="3"/>
      <c r="D39" s="2" t="s">
        <v>39</v>
      </c>
      <c r="E39" s="7">
        <v>163.95</v>
      </c>
    </row>
    <row r="40" spans="1:256" ht="15" customHeight="1" x14ac:dyDescent="0.15">
      <c r="A40" s="3"/>
      <c r="B40" s="3"/>
      <c r="C40" s="3"/>
      <c r="D40" s="2" t="s">
        <v>40</v>
      </c>
      <c r="E40" s="7">
        <v>112.66</v>
      </c>
    </row>
    <row r="41" spans="1:256" ht="15" customHeight="1" x14ac:dyDescent="0.15">
      <c r="A41" s="3"/>
      <c r="B41" s="3"/>
      <c r="C41" s="3"/>
      <c r="D41" s="2" t="s">
        <v>41</v>
      </c>
      <c r="E41" s="8">
        <v>71.819999999999993</v>
      </c>
    </row>
    <row r="42" spans="1:256" ht="15" customHeight="1" x14ac:dyDescent="0.15">
      <c r="A42" s="3"/>
      <c r="B42" s="3"/>
      <c r="C42" s="2" t="s">
        <v>42</v>
      </c>
      <c r="D42" s="3"/>
      <c r="E42" s="9">
        <f>ROUND(SUM(E33:E41),5)</f>
        <v>5984.12</v>
      </c>
    </row>
    <row r="43" spans="1:256" ht="15" customHeight="1" x14ac:dyDescent="0.15">
      <c r="A43" s="3"/>
      <c r="B43" s="3"/>
      <c r="C43" s="2" t="s">
        <v>43</v>
      </c>
      <c r="D43" s="3"/>
      <c r="E43" s="3"/>
    </row>
    <row r="44" spans="1:256" s="16" customFormat="1" ht="15" customHeight="1" x14ac:dyDescent="0.15">
      <c r="A44" s="13"/>
      <c r="B44" s="13"/>
      <c r="C44" s="13"/>
      <c r="D44" s="12" t="s">
        <v>44</v>
      </c>
      <c r="E44" s="17">
        <v>684.03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16" customFormat="1" ht="15" customHeight="1" x14ac:dyDescent="0.15">
      <c r="A45" s="13"/>
      <c r="B45" s="13"/>
      <c r="C45" s="13"/>
      <c r="D45" s="12" t="s">
        <v>45</v>
      </c>
      <c r="E45" s="17">
        <v>750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6" customFormat="1" ht="15" customHeight="1" x14ac:dyDescent="0.15">
      <c r="A46" s="13"/>
      <c r="B46" s="13"/>
      <c r="C46" s="13"/>
      <c r="D46" s="12" t="s">
        <v>46</v>
      </c>
      <c r="E46" s="17">
        <v>90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6" customFormat="1" ht="15" customHeight="1" x14ac:dyDescent="0.15">
      <c r="A47" s="13"/>
      <c r="B47" s="13"/>
      <c r="C47" s="13"/>
      <c r="D47" s="12" t="s">
        <v>47</v>
      </c>
      <c r="E47" s="17">
        <v>604.97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6" customFormat="1" ht="15" customHeight="1" x14ac:dyDescent="0.15">
      <c r="A48" s="13"/>
      <c r="B48" s="13"/>
      <c r="C48" s="13"/>
      <c r="D48" s="12" t="s">
        <v>48</v>
      </c>
      <c r="E48" s="17">
        <v>50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6" customFormat="1" ht="15" customHeight="1" x14ac:dyDescent="0.15">
      <c r="A49" s="13"/>
      <c r="B49" s="13"/>
      <c r="C49" s="13"/>
      <c r="D49" s="12" t="s">
        <v>41</v>
      </c>
      <c r="E49" s="14">
        <v>39.25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" customHeight="1" x14ac:dyDescent="0.15">
      <c r="A50" s="3"/>
      <c r="B50" s="3"/>
      <c r="C50" s="2" t="s">
        <v>49</v>
      </c>
      <c r="D50" s="3"/>
      <c r="E50" s="9">
        <f>ROUND(SUM(E43:E49),5)</f>
        <v>2218.25</v>
      </c>
    </row>
    <row r="51" spans="1:256" ht="15" customHeight="1" x14ac:dyDescent="0.15">
      <c r="A51" s="3"/>
      <c r="B51" s="3"/>
      <c r="C51" s="2" t="s">
        <v>50</v>
      </c>
      <c r="D51" s="3"/>
      <c r="E51" s="3"/>
    </row>
    <row r="52" spans="1:256" ht="15" customHeight="1" x14ac:dyDescent="0.15">
      <c r="A52" s="3"/>
      <c r="B52" s="3"/>
      <c r="C52" s="3"/>
      <c r="D52" s="2" t="s">
        <v>51</v>
      </c>
      <c r="E52" s="7">
        <v>45000.01</v>
      </c>
    </row>
    <row r="53" spans="1:256" s="16" customFormat="1" ht="15" customHeight="1" x14ac:dyDescent="0.15">
      <c r="A53" s="13"/>
      <c r="B53" s="13"/>
      <c r="C53" s="13"/>
      <c r="D53" s="12" t="s">
        <v>52</v>
      </c>
      <c r="E53" s="17">
        <v>2084.6999999999998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6" customFormat="1" ht="15" customHeight="1" x14ac:dyDescent="0.15">
      <c r="A54" s="13"/>
      <c r="B54" s="13"/>
      <c r="C54" s="13"/>
      <c r="D54" s="12" t="s">
        <v>53</v>
      </c>
      <c r="E54" s="14">
        <v>54082.39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5" customHeight="1" x14ac:dyDescent="0.15">
      <c r="A55" s="3"/>
      <c r="B55" s="3"/>
      <c r="C55" s="2" t="s">
        <v>54</v>
      </c>
      <c r="D55" s="3"/>
      <c r="E55" s="9">
        <f>ROUND(SUM(E51:E54),5)</f>
        <v>101167.1</v>
      </c>
    </row>
    <row r="56" spans="1:256" ht="15" customHeight="1" x14ac:dyDescent="0.15">
      <c r="A56" s="3"/>
      <c r="B56" s="3"/>
      <c r="C56" s="2" t="s">
        <v>55</v>
      </c>
      <c r="D56" s="3"/>
      <c r="E56" s="3"/>
    </row>
    <row r="57" spans="1:256" ht="15" customHeight="1" x14ac:dyDescent="0.15">
      <c r="A57" s="3"/>
      <c r="B57" s="3"/>
      <c r="C57" s="3"/>
      <c r="D57" s="2" t="s">
        <v>56</v>
      </c>
      <c r="E57" s="7">
        <v>450.6</v>
      </c>
    </row>
    <row r="58" spans="1:256" ht="15" customHeight="1" x14ac:dyDescent="0.15">
      <c r="A58" s="3"/>
      <c r="B58" s="3"/>
      <c r="C58" s="3"/>
      <c r="D58" s="2" t="s">
        <v>57</v>
      </c>
      <c r="E58" s="7">
        <v>0</v>
      </c>
    </row>
    <row r="59" spans="1:256" ht="15" customHeight="1" x14ac:dyDescent="0.15">
      <c r="A59" s="3"/>
      <c r="B59" s="3"/>
      <c r="C59" s="3"/>
      <c r="D59" s="2" t="s">
        <v>58</v>
      </c>
      <c r="E59" s="8">
        <v>4325.34</v>
      </c>
    </row>
    <row r="60" spans="1:256" ht="15" customHeight="1" x14ac:dyDescent="0.15">
      <c r="A60" s="3"/>
      <c r="B60" s="3"/>
      <c r="C60" s="2" t="s">
        <v>59</v>
      </c>
      <c r="D60" s="3"/>
      <c r="E60" s="10">
        <f>ROUND(SUM(E56:E59),5)</f>
        <v>4775.9399999999996</v>
      </c>
    </row>
    <row r="61" spans="1:256" ht="15" customHeight="1" x14ac:dyDescent="0.15">
      <c r="A61" s="3"/>
      <c r="B61" s="2" t="s">
        <v>60</v>
      </c>
      <c r="C61" s="3"/>
      <c r="D61" s="3"/>
      <c r="E61" s="10">
        <f>ROUND(E32+E42+E50+E55+E60,5)</f>
        <v>114145.41</v>
      </c>
    </row>
    <row r="62" spans="1:256" ht="15.5" customHeight="1" x14ac:dyDescent="0.15">
      <c r="A62" s="2" t="s">
        <v>61</v>
      </c>
      <c r="B62" s="3"/>
      <c r="C62" s="3"/>
      <c r="D62" s="3"/>
      <c r="E62" s="11">
        <f>ROUND(E31-E61,5)</f>
        <v>19544.11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2016-08-01T16:17:24Z</dcterms:modified>
</cp:coreProperties>
</file>